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2016. szabadidősport pályáza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<sst xmlns="http://schemas.openxmlformats.org/spreadsheetml/2006/main" count="83" uniqueCount="59">
  <si>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Ssz.</t>
  </si>
  <si>
    <t>Összesen (Ft)</t>
  </si>
  <si>
    <t>Felnőtt tagok (fő)</t>
  </si>
  <si>
    <t>Utánpótlás- korú tagok (fő)</t>
  </si>
  <si>
    <t>Szakosztályok száma 
(db)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</si>
  <si>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</si>
  <si>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</si>
  <si>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</si>
  <si>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</si>
  <si>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</si>
  <si>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</si>
  <si>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</si>
  <si>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</si>
  <si>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</si>
  <si>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</si>
  <si>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</si>
  <si>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Unilever Tömegsport Egyesület 
(1151 Bp., Énekes u. 3.)</t>
  </si>
  <si>
    <t>ebből XV. kerületi állandó lakóhellyel rendelkező</t>
  </si>
  <si>
    <t>Összesen (fő)</t>
  </si>
  <si>
    <t>1 főre 
(Ft)</t>
  </si>
  <si>
    <t>2016. évi igényelt támogatás</t>
  </si>
  <si>
    <t>Összesen:</t>
  </si>
  <si>
    <t>Palotai Csokonai Asztali-labdarúgó Egyesület 
(1153 Bp., Eötvös u. 64-66.)</t>
  </si>
  <si>
    <t>Nihon Újpalotai Sportegyesület 
(1158 Bp., Drégelyvár u. 25.)</t>
  </si>
  <si>
    <t>Dalnoki Jenő Labdarúgó Akadémia 2006 Sportegyesület 
(1154 Bp., Nádastó u. 52.)</t>
  </si>
  <si>
    <t>Újpalota Sportegyesület 
(1157 Bp., Nyírpalota u. 53. IV. 25.)</t>
  </si>
  <si>
    <t>Palotai Titánok Sportegyesület 
(1157 Bp., Páskom park 3. 8/51.</t>
  </si>
  <si>
    <t>Issimo Sportegyesület 
(1151 Bp., Vácegres u. 11.)</t>
  </si>
  <si>
    <t>Magyar Kushido Fortuna Karate Sportegyesület 
(1153 Bp., Pázmány P. u. 47.)</t>
  </si>
  <si>
    <t>Közzösségépítés: szabadidős programok;
Rendezvények (szemináriumok, előadások);
Edzőtábor szervezése;
Szakmai továbbképzés;
Versenyek szervezése és versenyeztetés költségeinek fedezése;
A család számára megteremteni a közös sportolás élményét.</t>
  </si>
  <si>
    <t>A Magyar Asztali-labdarúgó Szövetség idei versenysorozatán történő részvétel költségeihez való támogatás igénylése.</t>
  </si>
  <si>
    <t>Havi pályabérleti díj (Testvériség sporttelep futball pálya).</t>
  </si>
  <si>
    <t>Tömegsport népszerűsítése;
Családbarát és helyi közösségi programsorozat, túrák;
Lábtenisz és íjászat sportágak kerületi népszerűsítése;
XV. Ker. Természetjáró Nap, kék túrák, vízi túrázás.</t>
  </si>
  <si>
    <t>Női önvédelem oktatása;
Harcművészeti Nap szervezése;
Hagyományos kenutúra;
Nyári kerékpáros hosszú hétvége;
Edzőtábor (Tokaj);
Sporteszköz, sportruha, felszerelések vásárlása edzők számára.</t>
  </si>
  <si>
    <t>Északi Fény Természetjáró Egyesület 
(1158 Bp., Árvavár u. 3.)</t>
  </si>
  <si>
    <t>Kontyfa Sportiskola Sportegyesület 
(1157 Bp., Zsókavár u. 52.)</t>
  </si>
  <si>
    <t>Magyar Go Egyesület 
(1158 Bp., Neptun u. 28.)</t>
  </si>
  <si>
    <t>Utánpótlás-nevelés fejlesztése;
Asztalitenisz kerületi népszerűsítése; 
Amatőr versenyek szervezése; 
Közműdíjak fizetése.</t>
  </si>
  <si>
    <t>Pályázat célja</t>
  </si>
  <si>
    <t>Sportfelszerelések vásárlása;
Edzőtábor szervezése;
Könyvelési kiadok fedezése;
Bérleti díjak (terem) kifizetése.</t>
  </si>
  <si>
    <t>Tagdíj befizetése a Magyar Gószövetség részére;
Versenyengedélyek, nevezési díjak, versenyekre történő utazási költségek fedezése;
Gó sportágat népszerűsítő megjelenés;
Műanyag és gótáblák és gókövek beszerzése;
Verseny- és táborszervezés a Pestújhelyi Közösségi Házban.</t>
  </si>
  <si>
    <t xml:space="preserve">Köznevelési, Kulturális, Közművelődési, Rendezvényszervezési, Ifjúsági és Sport Bizottság pályázati felhívása a KKB 149/2016. (IV.26.) sz. határozata alapján 
8 000 000 Ft-os éves keretösszeggel. </t>
  </si>
  <si>
    <t>Egy és több napos túrák szervezése;
Nyári tábor költségeinek fedezése;
Kerékpáros és teljesítmény túrák szervezése;
Szállás díjhoz hozzájárulás;
Szövetségi nevezési díj, adminisztrációs költségek kifizetése.</t>
  </si>
  <si>
    <t>2016. évi kiadások (Ft)</t>
  </si>
  <si>
    <t>2016. évi bevételek (Ft)</t>
  </si>
  <si>
    <t>Kiadások  
(a 2015. évi teljesítési adatok alapján)</t>
  </si>
  <si>
    <t>Bevételek 
(a 2015. évi teljesítési adatok alapján)</t>
  </si>
  <si>
    <t xml:space="preserve">Taglétszáma </t>
  </si>
  <si>
    <t xml:space="preserve">Pályázó szabadidősport egyesület </t>
  </si>
  <si>
    <t>Szakmai javasolt támogatás összesen 
(Ft)</t>
  </si>
  <si>
    <t>Neve, címe</t>
  </si>
  <si>
    <t>2016. évi nyári sporttáborztatás támogatása pályázaton elnyert támogatás 
(Ft)</t>
  </si>
  <si>
    <t>Nevezési díj, játékengedély kiváltása, versenybírói díjak kifizetése;
Utánpótlás csapatok versenyeztetése;
Sportfelszerelés, sportruházat vásrálása;
Pályabérleti díjak;
A honlap fejlesztése.</t>
  </si>
  <si>
    <t xml:space="preserve">A 10-12 éves korú versenyzők számára sportruházat vásárlása; 
Sporteszközök és védőfelszerelések vásárlása. 
</t>
  </si>
  <si>
    <t>ebből a 2016. évi várható tagdíj bevétel összsen (Ft)</t>
  </si>
  <si>
    <t>ebből a 2016. évi várható tagdíj bevétel összesen (Ft)</t>
  </si>
  <si>
    <t>ebből a 2016. évi várható tagdíj bevétel 1 főre (Ft)</t>
  </si>
  <si>
    <t>2016. évi Civil pályázaton elnyert támogatás 
(Ft)</t>
  </si>
  <si>
    <t>2016. évi Közművelődési célú pályázaton elnyert támogatás 
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</si>
</sst>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3" fontId="37" fillId="33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4.8515625" style="0" customWidth="1"/>
    <col min="2" max="2" width="23.28125" style="0" customWidth="1"/>
    <col min="3" max="3" width="30.28125" style="0" customWidth="1"/>
    <col min="4" max="4" width="12.28125" style="0" customWidth="1"/>
    <col min="5" max="5" width="11.57421875" style="0" customWidth="1"/>
    <col min="6" max="6" width="10.8515625" style="0" customWidth="1"/>
    <col min="7" max="8" width="10.57421875" style="0" customWidth="1"/>
    <col min="9" max="9" width="11.28125" style="28" customWidth="1"/>
    <col min="10" max="10" width="14.00390625" style="0" customWidth="1"/>
    <col min="11" max="11" width="9.8515625" style="0" customWidth="1"/>
    <col min="12" max="12" width="10.421875" style="28" customWidth="1"/>
    <col min="13" max="13" width="10.7109375" style="0" customWidth="1"/>
    <col min="14" max="14" width="9.140625" style="0" customWidth="1"/>
    <col min="16" max="16" width="12.140625" style="0" customWidth="1"/>
    <col min="17" max="17" width="12.8515625" style="0" customWidth="1"/>
    <col min="18" max="18" width="12.00390625" style="0" customWidth="1"/>
    <col min="19" max="19" width="13.7109375" style="0" customWidth="1"/>
  </cols>
  <sheetData>
    <row r="1" spans="1:19" ht="1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1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1.25" customHeight="1">
      <c r="A3" s="43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ht="20.2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54.75" customHeight="1">
      <c r="A5" s="38" t="s">
        <v>0</v>
      </c>
      <c r="B5" s="44" t="s">
        <v>50</v>
      </c>
      <c r="C5" s="44" t="s">
        <v>38</v>
      </c>
      <c r="D5" s="40" t="s">
        <v>47</v>
      </c>
      <c r="E5" s="41"/>
      <c r="F5" s="41"/>
      <c r="G5" s="41"/>
      <c r="H5" s="41"/>
      <c r="I5" s="42"/>
      <c r="J5" s="22" t="s">
        <v>45</v>
      </c>
      <c r="K5" s="43" t="s">
        <v>46</v>
      </c>
      <c r="L5" s="41"/>
      <c r="M5" s="42"/>
      <c r="N5" s="43" t="s">
        <v>20</v>
      </c>
      <c r="O5" s="42"/>
      <c r="P5" s="44" t="s">
        <v>49</v>
      </c>
      <c r="Q5" s="44" t="s">
        <v>58</v>
      </c>
      <c r="R5" s="44" t="s">
        <v>57</v>
      </c>
      <c r="S5" s="44" t="s">
        <v>51</v>
      </c>
    </row>
    <row r="6" spans="1:19" ht="84" customHeight="1">
      <c r="A6" s="39"/>
      <c r="B6" s="45"/>
      <c r="C6" s="45"/>
      <c r="D6" s="1" t="s">
        <v>4</v>
      </c>
      <c r="E6" s="12" t="s">
        <v>2</v>
      </c>
      <c r="F6" s="13" t="s">
        <v>17</v>
      </c>
      <c r="G6" s="12" t="s">
        <v>3</v>
      </c>
      <c r="H6" s="13" t="s">
        <v>17</v>
      </c>
      <c r="I6" s="27" t="s">
        <v>18</v>
      </c>
      <c r="J6" s="23" t="s">
        <v>43</v>
      </c>
      <c r="K6" s="20" t="s">
        <v>44</v>
      </c>
      <c r="L6" s="24" t="s">
        <v>54</v>
      </c>
      <c r="M6" s="21" t="s">
        <v>56</v>
      </c>
      <c r="N6" s="33" t="s">
        <v>19</v>
      </c>
      <c r="O6" s="33" t="s">
        <v>1</v>
      </c>
      <c r="P6" s="45"/>
      <c r="Q6" s="45"/>
      <c r="R6" s="45"/>
      <c r="S6" s="45"/>
    </row>
    <row r="7" spans="1:21" ht="99.75" customHeight="1">
      <c r="A7" s="2" t="s">
        <v>5</v>
      </c>
      <c r="B7" s="5" t="s">
        <v>16</v>
      </c>
      <c r="C7" s="4" t="s">
        <v>32</v>
      </c>
      <c r="D7" s="2">
        <v>4</v>
      </c>
      <c r="E7" s="2">
        <v>323</v>
      </c>
      <c r="F7" s="2">
        <v>72</v>
      </c>
      <c r="G7" s="2">
        <v>48</v>
      </c>
      <c r="H7" s="2">
        <v>48</v>
      </c>
      <c r="I7" s="29">
        <f>E7+G7</f>
        <v>371</v>
      </c>
      <c r="J7" s="3">
        <v>4891750</v>
      </c>
      <c r="K7" s="3">
        <v>3480539</v>
      </c>
      <c r="L7" s="25">
        <v>775200</v>
      </c>
      <c r="M7" s="3">
        <f>775200/371</f>
        <v>2089.487870619946</v>
      </c>
      <c r="N7" s="3">
        <v>3854</v>
      </c>
      <c r="O7" s="3">
        <v>1430000</v>
      </c>
      <c r="P7" s="3">
        <v>1000000</v>
      </c>
      <c r="Q7" s="3">
        <v>275000</v>
      </c>
      <c r="R7" s="3">
        <v>150000</v>
      </c>
      <c r="S7" s="3">
        <v>470000</v>
      </c>
      <c r="U7" s="17"/>
    </row>
    <row r="8" spans="1:21" ht="95.25" customHeight="1">
      <c r="A8" s="2" t="s">
        <v>6</v>
      </c>
      <c r="B8" s="6" t="s">
        <v>25</v>
      </c>
      <c r="C8" s="7" t="s">
        <v>33</v>
      </c>
      <c r="D8" s="2">
        <v>6</v>
      </c>
      <c r="E8" s="2">
        <v>69</v>
      </c>
      <c r="F8" s="2">
        <v>37</v>
      </c>
      <c r="G8" s="2">
        <v>69</v>
      </c>
      <c r="H8" s="2">
        <v>58</v>
      </c>
      <c r="I8" s="29">
        <v>138</v>
      </c>
      <c r="J8" s="3">
        <v>3997000</v>
      </c>
      <c r="K8" s="3">
        <v>3370000</v>
      </c>
      <c r="L8" s="25">
        <v>140000</v>
      </c>
      <c r="M8" s="3">
        <f>L8/I8</f>
        <v>1014.4927536231884</v>
      </c>
      <c r="N8" s="3">
        <v>4348</v>
      </c>
      <c r="O8" s="3">
        <v>600000</v>
      </c>
      <c r="P8" s="3">
        <v>600000</v>
      </c>
      <c r="Q8" s="3">
        <v>0</v>
      </c>
      <c r="R8" s="3">
        <v>400000</v>
      </c>
      <c r="S8" s="3">
        <v>270000</v>
      </c>
      <c r="U8" s="17"/>
    </row>
    <row r="9" spans="1:21" ht="60.75" customHeight="1">
      <c r="A9" s="2" t="s">
        <v>7</v>
      </c>
      <c r="B9" s="5" t="s">
        <v>24</v>
      </c>
      <c r="C9" s="8" t="s">
        <v>31</v>
      </c>
      <c r="D9" s="2">
        <v>1</v>
      </c>
      <c r="E9" s="2">
        <v>0</v>
      </c>
      <c r="F9" s="2">
        <v>0</v>
      </c>
      <c r="G9" s="2">
        <v>90</v>
      </c>
      <c r="H9" s="2">
        <v>51</v>
      </c>
      <c r="I9" s="29">
        <v>90</v>
      </c>
      <c r="J9" s="3">
        <v>10530000</v>
      </c>
      <c r="K9" s="3">
        <v>8200000</v>
      </c>
      <c r="L9" s="25">
        <v>5400000</v>
      </c>
      <c r="M9" s="3">
        <f>L9/I9</f>
        <v>60000</v>
      </c>
      <c r="N9" s="3">
        <v>11111</v>
      </c>
      <c r="O9" s="3">
        <v>1000000</v>
      </c>
      <c r="P9" s="3">
        <v>1000000</v>
      </c>
      <c r="Q9" s="3">
        <v>0</v>
      </c>
      <c r="R9" s="3">
        <v>0</v>
      </c>
      <c r="S9" s="3">
        <v>0</v>
      </c>
      <c r="U9" s="17"/>
    </row>
    <row r="10" spans="1:21" ht="61.5" customHeight="1">
      <c r="A10" s="2" t="s">
        <v>8</v>
      </c>
      <c r="B10" s="6" t="s">
        <v>22</v>
      </c>
      <c r="C10" s="8" t="s">
        <v>30</v>
      </c>
      <c r="D10" s="2">
        <v>1</v>
      </c>
      <c r="E10" s="2">
        <v>21</v>
      </c>
      <c r="F10" s="2">
        <v>8</v>
      </c>
      <c r="G10" s="2">
        <v>3</v>
      </c>
      <c r="H10" s="2">
        <v>1</v>
      </c>
      <c r="I10" s="29">
        <v>24</v>
      </c>
      <c r="J10" s="3">
        <v>620000</v>
      </c>
      <c r="K10" s="3">
        <v>300000</v>
      </c>
      <c r="L10" s="25">
        <v>48000</v>
      </c>
      <c r="M10" s="3">
        <f>L10/I10</f>
        <v>2000</v>
      </c>
      <c r="N10" s="3">
        <f>O10/I10</f>
        <v>13333.333333333334</v>
      </c>
      <c r="O10" s="3">
        <v>320000</v>
      </c>
      <c r="P10" s="3">
        <v>320000</v>
      </c>
      <c r="Q10" s="3">
        <v>0</v>
      </c>
      <c r="R10" s="3">
        <v>0</v>
      </c>
      <c r="S10" s="3">
        <v>0</v>
      </c>
      <c r="U10" s="17"/>
    </row>
    <row r="11" spans="1:21" ht="75" customHeight="1">
      <c r="A11" s="2" t="s">
        <v>9</v>
      </c>
      <c r="B11" s="6" t="s">
        <v>23</v>
      </c>
      <c r="C11" s="8" t="s">
        <v>53</v>
      </c>
      <c r="D11" s="2">
        <v>2</v>
      </c>
      <c r="E11" s="2">
        <v>20</v>
      </c>
      <c r="F11" s="2">
        <v>14</v>
      </c>
      <c r="G11" s="2">
        <v>51</v>
      </c>
      <c r="H11" s="2">
        <v>49</v>
      </c>
      <c r="I11" s="29">
        <v>71</v>
      </c>
      <c r="J11" s="3">
        <v>9740480</v>
      </c>
      <c r="K11" s="3">
        <v>9006097</v>
      </c>
      <c r="L11" s="25">
        <v>2896000</v>
      </c>
      <c r="M11" s="3">
        <f>L11/I11</f>
        <v>40788.7323943662</v>
      </c>
      <c r="N11" s="3">
        <f>O11/I11</f>
        <v>5633.802816901409</v>
      </c>
      <c r="O11" s="3">
        <v>400000</v>
      </c>
      <c r="P11" s="3">
        <v>400000</v>
      </c>
      <c r="Q11" s="3">
        <v>0</v>
      </c>
      <c r="R11" s="3">
        <v>0</v>
      </c>
      <c r="S11" s="3">
        <v>500000</v>
      </c>
      <c r="U11" s="17"/>
    </row>
    <row r="12" spans="1:21" ht="58.5" customHeight="1">
      <c r="A12" s="2" t="s">
        <v>10</v>
      </c>
      <c r="B12" s="6" t="s">
        <v>26</v>
      </c>
      <c r="C12" s="7" t="s">
        <v>37</v>
      </c>
      <c r="D12" s="2">
        <v>1</v>
      </c>
      <c r="E12" s="2">
        <v>21</v>
      </c>
      <c r="F12" s="2">
        <v>14</v>
      </c>
      <c r="G12" s="2">
        <v>12</v>
      </c>
      <c r="H12" s="2">
        <v>7</v>
      </c>
      <c r="I12" s="29">
        <v>33</v>
      </c>
      <c r="J12" s="9">
        <v>3050000</v>
      </c>
      <c r="K12" s="9">
        <v>2174000</v>
      </c>
      <c r="L12" s="26">
        <v>1374000</v>
      </c>
      <c r="M12" s="9">
        <f>L12/I12</f>
        <v>41636.36363636364</v>
      </c>
      <c r="N12" s="9">
        <f>O12/I12</f>
        <v>26363.636363636364</v>
      </c>
      <c r="O12" s="9">
        <v>870000</v>
      </c>
      <c r="P12" s="3">
        <v>870000</v>
      </c>
      <c r="Q12" s="3">
        <v>0</v>
      </c>
      <c r="R12" s="3">
        <v>0</v>
      </c>
      <c r="S12" s="3">
        <v>0</v>
      </c>
      <c r="U12" s="17"/>
    </row>
    <row r="13" spans="1:21" ht="17.25" customHeight="1">
      <c r="A13" s="43" t="s">
        <v>48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U13" s="18"/>
    </row>
    <row r="14" spans="1:21" ht="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9"/>
      <c r="L14" s="49"/>
      <c r="M14" s="49"/>
      <c r="N14" s="47"/>
      <c r="O14" s="47"/>
      <c r="P14" s="47"/>
      <c r="Q14" s="47"/>
      <c r="R14" s="47"/>
      <c r="S14" s="48"/>
      <c r="U14" s="18"/>
    </row>
    <row r="15" spans="1:21" ht="63.75" customHeight="1">
      <c r="A15" s="38" t="s">
        <v>0</v>
      </c>
      <c r="B15" s="44" t="s">
        <v>50</v>
      </c>
      <c r="C15" s="44" t="s">
        <v>38</v>
      </c>
      <c r="D15" s="40" t="s">
        <v>47</v>
      </c>
      <c r="E15" s="41"/>
      <c r="F15" s="41"/>
      <c r="G15" s="41"/>
      <c r="H15" s="41"/>
      <c r="I15" s="42"/>
      <c r="J15" s="14" t="s">
        <v>45</v>
      </c>
      <c r="K15" s="43" t="s">
        <v>46</v>
      </c>
      <c r="L15" s="41"/>
      <c r="M15" s="42"/>
      <c r="N15" s="43" t="s">
        <v>20</v>
      </c>
      <c r="O15" s="42"/>
      <c r="P15" s="44" t="s">
        <v>49</v>
      </c>
      <c r="Q15" s="44" t="s">
        <v>58</v>
      </c>
      <c r="R15" s="44" t="s">
        <v>57</v>
      </c>
      <c r="S15" s="44" t="s">
        <v>51</v>
      </c>
      <c r="U15" s="17"/>
    </row>
    <row r="16" spans="1:21" ht="92.25" customHeight="1">
      <c r="A16" s="39"/>
      <c r="B16" s="45"/>
      <c r="C16" s="45"/>
      <c r="D16" s="1" t="s">
        <v>4</v>
      </c>
      <c r="E16" s="15" t="s">
        <v>2</v>
      </c>
      <c r="F16" s="13" t="s">
        <v>17</v>
      </c>
      <c r="G16" s="15" t="s">
        <v>3</v>
      </c>
      <c r="H16" s="13" t="s">
        <v>17</v>
      </c>
      <c r="I16" s="27" t="s">
        <v>18</v>
      </c>
      <c r="J16" s="33" t="s">
        <v>43</v>
      </c>
      <c r="K16" s="34" t="s">
        <v>44</v>
      </c>
      <c r="L16" s="24" t="s">
        <v>55</v>
      </c>
      <c r="M16" s="21" t="s">
        <v>56</v>
      </c>
      <c r="N16" s="33" t="s">
        <v>19</v>
      </c>
      <c r="O16" s="33" t="s">
        <v>1</v>
      </c>
      <c r="P16" s="45"/>
      <c r="Q16" s="45"/>
      <c r="R16" s="45"/>
      <c r="S16" s="45"/>
      <c r="U16" s="17"/>
    </row>
    <row r="17" spans="1:21" ht="96.75" customHeight="1">
      <c r="A17" s="2" t="s">
        <v>11</v>
      </c>
      <c r="B17" s="6" t="s">
        <v>27</v>
      </c>
      <c r="C17" s="7" t="s">
        <v>52</v>
      </c>
      <c r="D17" s="2">
        <v>3</v>
      </c>
      <c r="E17" s="2">
        <v>73</v>
      </c>
      <c r="F17" s="2">
        <v>3</v>
      </c>
      <c r="G17" s="2">
        <v>6</v>
      </c>
      <c r="H17" s="2">
        <v>0</v>
      </c>
      <c r="I17" s="29">
        <v>83</v>
      </c>
      <c r="J17" s="3">
        <v>3960000</v>
      </c>
      <c r="K17" s="3">
        <v>3460000</v>
      </c>
      <c r="L17" s="25">
        <v>2700000</v>
      </c>
      <c r="M17" s="3">
        <f>L17/I17</f>
        <v>32530.12048192771</v>
      </c>
      <c r="N17" s="3">
        <f>O17/I17</f>
        <v>6024.096385542169</v>
      </c>
      <c r="O17" s="3">
        <v>500000</v>
      </c>
      <c r="P17" s="3">
        <v>500000</v>
      </c>
      <c r="Q17" s="3">
        <v>0</v>
      </c>
      <c r="R17" s="3">
        <v>0</v>
      </c>
      <c r="S17" s="3">
        <v>0</v>
      </c>
      <c r="U17" s="17"/>
    </row>
    <row r="18" spans="1:21" ht="135.75" customHeight="1">
      <c r="A18" s="2" t="s">
        <v>12</v>
      </c>
      <c r="B18" s="6" t="s">
        <v>28</v>
      </c>
      <c r="C18" s="7" t="s">
        <v>29</v>
      </c>
      <c r="D18" s="3">
        <v>4</v>
      </c>
      <c r="E18" s="3">
        <v>37</v>
      </c>
      <c r="F18" s="3">
        <v>22</v>
      </c>
      <c r="G18" s="3">
        <v>226</v>
      </c>
      <c r="H18" s="3">
        <v>217</v>
      </c>
      <c r="I18" s="25">
        <v>263</v>
      </c>
      <c r="J18" s="3">
        <v>8600000</v>
      </c>
      <c r="K18" s="3">
        <v>8655000</v>
      </c>
      <c r="L18" s="25">
        <v>7105000</v>
      </c>
      <c r="M18" s="3">
        <f>L18/I18</f>
        <v>27015.209125475285</v>
      </c>
      <c r="N18" s="3">
        <f>O18/I18</f>
        <v>4562.737642585551</v>
      </c>
      <c r="O18" s="3">
        <v>1200000</v>
      </c>
      <c r="P18" s="3">
        <v>1200000</v>
      </c>
      <c r="Q18" s="3">
        <v>0</v>
      </c>
      <c r="R18" s="3">
        <v>0</v>
      </c>
      <c r="S18" s="3">
        <v>950000</v>
      </c>
      <c r="U18" s="17"/>
    </row>
    <row r="19" spans="1:21" ht="60" customHeight="1">
      <c r="A19" s="2" t="s">
        <v>13</v>
      </c>
      <c r="B19" s="10" t="s">
        <v>35</v>
      </c>
      <c r="C19" s="7" t="s">
        <v>39</v>
      </c>
      <c r="D19" s="3">
        <v>2</v>
      </c>
      <c r="E19" s="3">
        <v>30</v>
      </c>
      <c r="F19" s="3">
        <v>26</v>
      </c>
      <c r="G19" s="3">
        <v>170</v>
      </c>
      <c r="H19" s="3">
        <v>168</v>
      </c>
      <c r="I19" s="25">
        <v>200</v>
      </c>
      <c r="J19" s="3">
        <v>4860000</v>
      </c>
      <c r="K19" s="3">
        <v>3860000</v>
      </c>
      <c r="L19" s="25">
        <v>2160000</v>
      </c>
      <c r="M19" s="3">
        <f>L19/I19</f>
        <v>10800</v>
      </c>
      <c r="N19" s="3">
        <f>O19/I19</f>
        <v>5000</v>
      </c>
      <c r="O19" s="3">
        <v>1000000</v>
      </c>
      <c r="P19" s="3">
        <v>1000000</v>
      </c>
      <c r="Q19" s="3">
        <v>0</v>
      </c>
      <c r="R19" s="3">
        <v>0</v>
      </c>
      <c r="S19" s="3">
        <v>200000</v>
      </c>
      <c r="U19" s="17"/>
    </row>
    <row r="20" spans="1:21" ht="96" customHeight="1">
      <c r="A20" s="2" t="s">
        <v>14</v>
      </c>
      <c r="B20" s="6" t="s">
        <v>34</v>
      </c>
      <c r="C20" s="7" t="s">
        <v>42</v>
      </c>
      <c r="D20" s="3">
        <v>1</v>
      </c>
      <c r="E20" s="3">
        <v>62</v>
      </c>
      <c r="F20" s="3">
        <v>25</v>
      </c>
      <c r="G20" s="3">
        <v>22</v>
      </c>
      <c r="H20" s="3">
        <v>10</v>
      </c>
      <c r="I20" s="25">
        <v>84</v>
      </c>
      <c r="J20" s="3">
        <v>1496000</v>
      </c>
      <c r="K20" s="3">
        <v>1265734</v>
      </c>
      <c r="L20" s="25">
        <v>152500</v>
      </c>
      <c r="M20" s="3">
        <f>L20/I20</f>
        <v>1815.4761904761904</v>
      </c>
      <c r="N20" s="3">
        <f>O20/I20</f>
        <v>2976.190476190476</v>
      </c>
      <c r="O20" s="3">
        <v>250000</v>
      </c>
      <c r="P20" s="3">
        <v>250000</v>
      </c>
      <c r="Q20" s="3">
        <v>0</v>
      </c>
      <c r="R20" s="3">
        <v>0</v>
      </c>
      <c r="S20" s="3">
        <v>0</v>
      </c>
      <c r="U20" s="16"/>
    </row>
    <row r="21" spans="1:19" ht="137.25" customHeight="1">
      <c r="A21" s="2" t="s">
        <v>15</v>
      </c>
      <c r="B21" s="6" t="s">
        <v>36</v>
      </c>
      <c r="C21" s="7" t="s">
        <v>40</v>
      </c>
      <c r="D21" s="3">
        <v>1</v>
      </c>
      <c r="E21" s="3">
        <v>25</v>
      </c>
      <c r="F21" s="3">
        <v>14</v>
      </c>
      <c r="G21" s="3">
        <v>25</v>
      </c>
      <c r="H21" s="3">
        <v>20</v>
      </c>
      <c r="I21" s="25">
        <v>50</v>
      </c>
      <c r="J21" s="3">
        <v>1524000</v>
      </c>
      <c r="K21" s="3">
        <v>1305000</v>
      </c>
      <c r="L21" s="25">
        <v>175000</v>
      </c>
      <c r="M21" s="3">
        <f>L21/I21</f>
        <v>3500</v>
      </c>
      <c r="N21" s="3">
        <f>O21/I21</f>
        <v>5000</v>
      </c>
      <c r="O21" s="3">
        <v>250000</v>
      </c>
      <c r="P21" s="3">
        <v>250000</v>
      </c>
      <c r="Q21" s="3">
        <v>0</v>
      </c>
      <c r="R21" s="3">
        <v>0</v>
      </c>
      <c r="S21" s="3">
        <v>500000</v>
      </c>
    </row>
    <row r="22" spans="1:19" s="11" customFormat="1" ht="25.5" customHeight="1">
      <c r="A22" s="37" t="s">
        <v>21</v>
      </c>
      <c r="B22" s="37"/>
      <c r="C22" s="37"/>
      <c r="D22" s="3">
        <f aca="true" t="shared" si="0" ref="D22:P22">SUM(D7:D21)</f>
        <v>26</v>
      </c>
      <c r="E22" s="3">
        <f t="shared" si="0"/>
        <v>681</v>
      </c>
      <c r="F22" s="3">
        <f t="shared" si="0"/>
        <v>235</v>
      </c>
      <c r="G22" s="3">
        <f t="shared" si="0"/>
        <v>722</v>
      </c>
      <c r="H22" s="3">
        <f t="shared" si="0"/>
        <v>629</v>
      </c>
      <c r="I22" s="25">
        <f t="shared" si="0"/>
        <v>1407</v>
      </c>
      <c r="J22" s="3">
        <f t="shared" si="0"/>
        <v>53269230</v>
      </c>
      <c r="K22" s="3">
        <f t="shared" si="0"/>
        <v>45076370</v>
      </c>
      <c r="L22" s="25">
        <v>22925700</v>
      </c>
      <c r="M22" s="35"/>
      <c r="N22" s="3">
        <f t="shared" si="0"/>
        <v>88206.7970181893</v>
      </c>
      <c r="O22" s="3">
        <f>SUM(O7:O21)</f>
        <v>7820000</v>
      </c>
      <c r="P22" s="3">
        <f t="shared" si="0"/>
        <v>7390000</v>
      </c>
      <c r="Q22" s="3">
        <v>275000</v>
      </c>
      <c r="R22" s="3">
        <v>550000</v>
      </c>
      <c r="S22" s="3">
        <f>SUM(S7:S21)</f>
        <v>2890000</v>
      </c>
    </row>
    <row r="24" ht="15">
      <c r="P24" s="17"/>
    </row>
    <row r="25" spans="13:16" ht="15">
      <c r="M25" s="17"/>
      <c r="P25" s="17"/>
    </row>
    <row r="26" spans="13:16" ht="15">
      <c r="M26" s="17"/>
      <c r="P26" s="17"/>
    </row>
    <row r="27" spans="13:16" ht="15">
      <c r="M27" s="17"/>
      <c r="P27" s="17"/>
    </row>
    <row r="28" spans="13:16" ht="15">
      <c r="M28" s="17"/>
      <c r="P28" s="17"/>
    </row>
    <row r="29" spans="9:16" ht="15">
      <c r="I29" s="30"/>
      <c r="M29" s="17"/>
      <c r="P29" s="17"/>
    </row>
    <row r="30" spans="9:16" ht="15">
      <c r="I30" s="30"/>
      <c r="M30" s="19"/>
      <c r="P30" s="17"/>
    </row>
    <row r="31" spans="9:16" ht="15">
      <c r="I31" s="30"/>
      <c r="M31" s="17"/>
      <c r="P31" s="17"/>
    </row>
    <row r="32" spans="9:16" ht="15">
      <c r="I32" s="30"/>
      <c r="M32" s="17"/>
      <c r="P32" s="17"/>
    </row>
    <row r="33" spans="9:16" ht="15">
      <c r="I33" s="30"/>
      <c r="M33" s="17"/>
      <c r="P33" s="17"/>
    </row>
    <row r="34" spans="9:16" ht="15">
      <c r="I34" s="31"/>
      <c r="M34" s="17"/>
      <c r="P34" s="17"/>
    </row>
    <row r="35" spans="9:16" ht="15">
      <c r="I35" s="30"/>
      <c r="M35" s="17"/>
      <c r="P35" s="16"/>
    </row>
    <row r="36" ht="15">
      <c r="I36" s="30"/>
    </row>
    <row r="37" ht="15">
      <c r="I37" s="30"/>
    </row>
    <row r="38" ht="15">
      <c r="I38" s="30"/>
    </row>
    <row r="39" ht="15">
      <c r="I39" s="30"/>
    </row>
    <row r="40" ht="15">
      <c r="I40" s="32"/>
    </row>
  </sheetData>
  <sheetProtection/>
  <mergeCells count="24">
    <mergeCell ref="B15:B16"/>
    <mergeCell ref="C15:C16"/>
    <mergeCell ref="P15:P16"/>
    <mergeCell ref="S15:S16"/>
    <mergeCell ref="A3:S4"/>
    <mergeCell ref="S5:S6"/>
    <mergeCell ref="Q5:Q6"/>
    <mergeCell ref="R5:R6"/>
    <mergeCell ref="Q15:Q16"/>
    <mergeCell ref="R15:R16"/>
    <mergeCell ref="K5:M5"/>
    <mergeCell ref="K15:M15"/>
    <mergeCell ref="A13:S14"/>
    <mergeCell ref="A15:A16"/>
    <mergeCell ref="A1:S2"/>
    <mergeCell ref="A22:C22"/>
    <mergeCell ref="A5:A6"/>
    <mergeCell ref="D5:I5"/>
    <mergeCell ref="N5:O5"/>
    <mergeCell ref="P5:P6"/>
    <mergeCell ref="C5:C6"/>
    <mergeCell ref="B5:B6"/>
    <mergeCell ref="D15:I15"/>
    <mergeCell ref="N15:O15"/>
  </mergeCells>
  <printOptions horizontalCentered="1" verticalCentered="1"/>
  <pageMargins left="0.15748031496062992" right="0.15748031496062992" top="0.5905511811023623" bottom="0.5118110236220472" header="0.31496062992125984" footer="0.15748031496062992"/>
  <pageSetup horizontalDpi="600" verticalDpi="600" orientation="landscape" paperSize="9" scale="60" r:id="rId1"/>
  <headerFooter>
    <oddHeader>&amp;Ra(z) ...-.../2016. ikt. sz. előterjesztés 1. melléklete</oddHead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nagy_attila</dc:creator>
  <cp:keywords/>
  <dc:description/>
  <cp:lastModifiedBy>nagy_attila</cp:lastModifiedBy>
  <cp:lastPrinted>2016-06-08T11:07:47Z</cp:lastPrinted>
  <dcterms:created xsi:type="dcterms:W3CDTF">2016-05-18T06:29:30Z</dcterms:created>
  <dcterms:modified xsi:type="dcterms:W3CDTF">2016-06-08T11:09:10Z</dcterms:modified>
  <cp:category/>
  <cp:version/>
  <cp:contentType/>
  <cp:contentStatus/>
</cp:coreProperties>
</file>